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<sst xmlns="http://schemas.openxmlformats.org/spreadsheetml/2006/main" count="771" uniqueCount="544">
  <si>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</si>
  <si>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</si>
  <si>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</si>
  <si>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</si>
  <si>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</si>
  <si>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</si>
  <si>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</si>
  <si>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</si>
  <si>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</si>
  <si>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</si>
  <si>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</si>
  <si>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</si>
  <si>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</si>
  <si>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</si>
  <si>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</si>
  <si>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</si>
  <si>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</si>
  <si>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</si>
  <si>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</si>
  <si>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</si>
  <si>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</si>
  <si>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</si>
  <si>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</si>
  <si>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</si>
  <si>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</si>
  <si>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</si>
  <si>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</si>
  <si>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</si>
  <si>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</si>
  <si>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</si>
  <si>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</si>
  <si>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</si>
  <si>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</si>
  <si>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</si>
  <si>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</si>
  <si>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</si>
  <si>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</si>
  <si>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</si>
  <si>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</si>
  <si>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</si>
  <si>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</si>
  <si>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</si>
  <si>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</si>
  <si>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</si>
  <si>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</si>
  <si>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</si>
  <si>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</si>
  <si>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</si>
  <si>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</si>
  <si>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</si>
  <si>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</si>
  <si>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</si>
  <si>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</si>
  <si>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</si>
  <si>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</si>
  <si>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</si>
  <si>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</si>
  <si>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</si>
  <si>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</si>
  <si>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</si>
  <si>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</si>
  <si>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</si>
  <si>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</si>
  <si>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</si>
  <si>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</si>
  <si>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</si>
  <si>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</si>
  <si>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</si>
  <si>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</si>
  <si>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</si>
  <si>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</si>
  <si>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</si>
  <si>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</si>
  <si>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</si>
  <si>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</si>
  <si>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</si>
  <si>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</si>
  <si>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</si>
  <si>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</si>
  <si>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</si>
  <si>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</si>
  <si>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</si>
  <si>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</si>
  <si>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</si>
  <si>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</si>
  <si>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</si>
  <si>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</si>
  <si>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</si>
  <si>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</si>
  <si>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</si>
  <si>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</si>
  <si>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</si>
  <si>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</si>
  <si>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</si>
  <si>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</si>
  <si>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</si>
  <si>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</si>
  <si>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</si>
  <si>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</si>
  <si>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</si>
  <si>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</si>
  <si>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</si>
  <si>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</si>
  <si>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</si>
  <si>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</si>
  <si>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</si>
  <si>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</si>
  <si>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</si>
  <si>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</si>
  <si>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</si>
  <si>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</si>
  <si>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</si>
  <si>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</si>
  <si>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</si>
  <si>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</si>
  <si>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</si>
  <si>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</si>
  <si>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</si>
  <si>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</si>
  <si>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</si>
  <si>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</si>
  <si>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</si>
  <si>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</si>
  <si>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</si>
  <si>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</si>
  <si>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</si>
  <si>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</si>
  <si>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</si>
  <si>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</si>
  <si>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</si>
  <si>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</si>
  <si>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</si>
  <si>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</si>
  <si>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</si>
  <si>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</si>
  <si>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</si>
  <si>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</si>
  <si>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</si>
  <si>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</si>
  <si>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</si>
  <si>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</si>
  <si>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</si>
  <si>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</si>
  <si>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</si>
  <si>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</si>
  <si>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</si>
  <si>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</si>
  <si>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</si>
  <si>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</si>
  <si>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</si>
  <si>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</si>
  <si>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</si>
  <si>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</si>
  <si>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</si>
  <si>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</si>
  <si>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</si>
  <si>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</si>
  <si>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</si>
  <si>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</si>
  <si>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</si>
  <si>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</si>
  <si>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</si>
  <si>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</si>
  <si>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</si>
  <si>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</si>
  <si>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</si>
  <si>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</si>
  <si>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</si>
  <si>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</si>
  <si>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</si>
  <si>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</si>
  <si>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</si>
  <si>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</si>
  <si>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</si>
  <si>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</si>
  <si>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</si>
  <si>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</si>
  <si>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</si>
  <si>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</si>
  <si>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</si>
  <si>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</si>
  <si>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</si>
  <si>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</si>
  <si>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</si>
  <si>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</si>
  <si>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</si>
  <si>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</si>
  <si>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</si>
  <si>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</si>
  <si>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</si>
  <si>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</si>
  <si>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</si>
  <si>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</si>
  <si>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</si>
  <si>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</si>
  <si>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</si>
  <si>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</si>
  <si>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</si>
  <si>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</si>
  <si>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</si>
  <si>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</si>
  <si>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</si>
  <si>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</si>
  <si>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</si>
  <si>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</si>
  <si>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</si>
  <si>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</si>
  <si>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</si>
  <si>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</si>
  <si>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</si>
  <si>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</si>
  <si>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</si>
  <si>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</si>
  <si>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</si>
  <si>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</si>
  <si>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</si>
  <si>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</si>
  <si>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</si>
  <si>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</si>
  <si>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</si>
  <si>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</si>
  <si>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</si>
  <si>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</si>
  <si>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</si>
  <si>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</si>
  <si>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</si>
  <si>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</si>
  <si>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</si>
  <si>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</si>
  <si>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</si>
  <si>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</si>
  <si>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</si>
  <si>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</si>
  <si>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</si>
  <si>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</si>
  <si>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</si>
  <si>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</si>
  <si>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</si>
  <si>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</si>
  <si>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</si>
  <si>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</si>
  <si>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</si>
  <si>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</si>
  <si>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</si>
  <si>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</si>
  <si>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</si>
  <si>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</si>
  <si>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</si>
  <si>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</si>
  <si>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</si>
  <si>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</si>
  <si>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</si>
  <si>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</si>
  <si>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</si>
  <si>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</si>
  <si>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</si>
  <si>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</si>
  <si>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</si>
  <si>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</si>
  <si>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</si>
  <si>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</si>
  <si>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</si>
  <si>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</si>
  <si>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</si>
  <si>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</si>
  <si>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</si>
  <si>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</si>
  <si>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</si>
  <si>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</si>
  <si>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</si>
  <si>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</si>
  <si>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</si>
  <si>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</si>
  <si>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</si>
  <si>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</si>
  <si>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</si>
  <si>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</si>
  <si>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</si>
  <si>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</si>
  <si>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</si>
  <si>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</si>
  <si>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</si>
  <si>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</si>
  <si>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</si>
  <si>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</si>
  <si>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</si>
  <si>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</si>
  <si>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</si>
  <si>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</si>
  <si>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</si>
  <si>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</si>
  <si>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</si>
  <si>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</si>
  <si>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</si>
  <si>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</si>
  <si>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</si>
  <si>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</si>
  <si>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</si>
  <si>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</si>
  <si>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</si>
  <si>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</si>
  <si>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</si>
  <si>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</si>
  <si>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</si>
  <si>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</si>
  <si>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</si>
  <si>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</si>
  <si>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</si>
  <si>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</si>
  <si>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</si>
  <si>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</si>
  <si>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</si>
  <si>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</si>
  <si>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</si>
  <si>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</si>
  <si>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</si>
  <si>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</si>
  <si>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</si>
  <si>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</si>
  <si>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</si>
  <si>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</si>
  <si>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</si>
  <si>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</si>
  <si>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</si>
  <si>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</si>
  <si>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</si>
  <si>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</si>
  <si>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</si>
  <si>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</si>
  <si>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</si>
  <si>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</si>
  <si>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</si>
  <si>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</si>
  <si>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</si>
  <si>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</si>
  <si>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</si>
  <si>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</si>
  <si>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</si>
  <si>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</si>
  <si>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</si>
  <si>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</si>
  <si>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</si>
  <si>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</si>
  <si>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</si>
  <si>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</si>
  <si>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</si>
  <si>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</si>
  <si>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</si>
  <si>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</si>
  <si>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</si>
  <si>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</si>
  <si>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</si>
  <si>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</si>
  <si>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</si>
  <si>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</si>
  <si>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</si>
  <si>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</si>
  <si>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</si>
  <si>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</si>
  <si>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</si>
  <si>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</si>
  <si>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</si>
  <si>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</si>
  <si>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</si>
  <si>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</si>
  <si>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</si>
  <si>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</si>
  <si>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</si>
  <si>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</si>
  <si>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</si>
  <si>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</si>
  <si>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</si>
  <si>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</si>
  <si>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</si>
  <si>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</si>
  <si>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</si>
  <si>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</si>
  <si>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</si>
  <si>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</si>
  <si>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</si>
  <si>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</si>
  <si>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</si>
  <si>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</si>
  <si>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</si>
  <si>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</si>
  <si>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</si>
  <si>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</si>
  <si>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</si>
  <si>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</si>
  <si>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</si>
  <si>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</si>
  <si>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</si>
  <si>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</si>
  <si>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</si>
  <si>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</si>
  <si>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</si>
  <si>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</si>
  <si>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</si>
  <si>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</si>
  <si>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</si>
  <si>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</si>
  <si>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</si>
  <si>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</si>
  <si>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</si>
  <si>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</si>
  <si>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</si>
  <si>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</si>
  <si>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</si>
  <si>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</si>
  <si>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</si>
  <si>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</si>
  <si>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</si>
  <si>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</si>
  <si>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</si>
  <si>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</si>
  <si>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</si>
  <si>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</si>
  <si>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</si>
  <si>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</si>
  <si>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</si>
  <si>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</si>
  <si>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</si>
  <si>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</si>
  <si>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</si>
  <si>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</si>
  <si>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</si>
  <si>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</si>
  <si>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</si>
  <si>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</si>
  <si>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</si>
  <si>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</si>
  <si>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</si>
  <si>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</si>
  <si>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</si>
  <si>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</si>
  <si>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</si>
  <si>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</si>
  <si>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</si>
  <si>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</si>
  <si>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</si>
  <si>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</si>
  <si>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</si>
  <si>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</si>
  <si>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</si>
  <si>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</si>
  <si>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</si>
  <si>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</si>
  <si>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</si>
  <si>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</si>
  <si>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</si>
  <si>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</si>
  <si>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</si>
  <si>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</si>
  <si>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</si>
  <si>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</si>
  <si>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</si>
  <si>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</si>
  <si>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</si>
  <si>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</si>
  <si>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</si>
  <si>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</si>
  <si>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</si>
  <si>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</si>
  <si>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</si>
  <si>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</si>
  <si>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</si>
  <si>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</si>
  <si>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</si>
  <si>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</si>
  <si>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</si>
  <si>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</si>
  <si>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</si>
  <si>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</si>
  <si>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</si>
  <si>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</si>
  <si>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</si>
  <si>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</si>
  <si>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</si>
  <si>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</si>
  <si>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</si>
  <si>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</si>
  <si>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</si>
  <si>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</si>
  <si>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</si>
  <si>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</si>
  <si>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</si>
  <si>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</si>
  <si>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</si>
  <si>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</si>
  <si>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</si>
  <si>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</si>
  <si>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</si>
  <si>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</si>
  <si>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</si>
  <si>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</si>
  <si>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</si>
  <si>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</si>
  <si>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</si>
  <si>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</si>
  <si>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</si>
  <si>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</si>
  <si>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</si>
  <si>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</si>
  <si>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</si>
  <si>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</si>
  <si>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</si>
  <si>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</si>
  <si>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</si>
  <si>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</si>
  <si>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</si>
  <si>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</si>
  <si>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</si>
  <si>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</si>
  <si>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</si>
  <si>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</si>
  <si>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</si>
  <si>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</si>
  <si>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</si>
  <si>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</si>
  <si>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</si>
  <si>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</si>
  <si>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</si>
  <si>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</si>
  <si>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</si>
  <si>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</si>
  <si>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</si>
  <si>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</si>
  <si>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</si>
  <si>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</si>
  <si>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</si>
  <si>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</si>
  <si>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</si>
  <si>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</si>
  <si>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</si>
  <si>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</si>
  <si>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</si>
  <si>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</si>
  <si>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</si>
  <si>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</si>
  <si>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</si>
  <si>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</si>
  <si>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DE AGUA POTABLE Y ALCANTARILLADO DE ROMITA, GTO.</t>
  </si>
  <si>
    <t>CORRESPONDIENTE 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</si>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</sst>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5" fillId="0" borderId="0" xfId="8" applyFont="1"/>
    <xf numFmtId="0" fontId="16" fillId="0" borderId="0" xfId="3" applyFont="1" applyBorder="1" applyAlignment="1">
      <alignment horizontal="left" vertical="center"/>
    </xf>
    <xf numFmtId="0" fontId="16" fillId="0" borderId="0" xfId="3" applyFont="1" applyBorder="1" applyAlignment="1" applyProtection="1">
      <alignment vertical="top" wrapText="1"/>
      <protection locked="0"/>
    </xf>
    <xf numFmtId="0" fontId="16" fillId="0" borderId="0" xfId="3" applyFont="1" applyAlignment="1" applyProtection="1">
      <alignment vertical="top" wrapText="1"/>
      <protection locked="0"/>
    </xf>
    <xf numFmtId="4" fontId="16" fillId="0" borderId="0" xfId="3" applyNumberFormat="1" applyFont="1" applyAlignment="1" applyProtection="1">
      <alignment vertical="top"/>
      <protection locked="0"/>
    </xf>
    <xf numFmtId="0" fontId="15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Border="1" applyAlignment="1">
      <alignment horizontal="left" vertical="center" wrapText="1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0" t="s">
        <v>541</v>
      </c>
      <c r="B1" s="110"/>
      <c r="C1" s="15"/>
      <c r="D1" s="12" t="s">
        <v>529</v>
      </c>
      <c r="E1" s="13">
        <v>2020</v>
      </c>
    </row>
    <row r="2" spans="1:5" ht="18.95" customHeight="1" x14ac:dyDescent="0.2">
      <c r="A2" s="111" t="s">
        <v>528</v>
      </c>
      <c r="B2" s="111"/>
      <c r="C2" s="34"/>
      <c r="D2" s="12" t="s">
        <v>530</v>
      </c>
      <c r="E2" s="15" t="s">
        <v>532</v>
      </c>
    </row>
    <row r="3" spans="1:5" ht="18.95" customHeight="1" x14ac:dyDescent="0.2">
      <c r="A3" s="112" t="s">
        <v>542</v>
      </c>
      <c r="B3" s="112"/>
      <c r="C3" s="15"/>
      <c r="D3" s="12" t="s">
        <v>531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3" style="18" customWidth="1"/>
    <col min="4" max="4" width="16.140625" style="18" bestFit="1" customWidth="1"/>
    <col min="5" max="5" width="17.42578125" style="18" customWidth="1"/>
    <col min="6" max="6" width="17" style="18" customWidth="1"/>
    <col min="7" max="7" width="15.7109375" style="18" customWidth="1"/>
    <col min="8" max="8" width="17.5703125" style="18" bestFit="1" customWidth="1"/>
    <col min="9" max="9" width="11.85546875" style="18" bestFit="1" customWidth="1"/>
    <col min="10" max="16384" width="9.140625" style="18"/>
  </cols>
  <sheetData>
    <row r="1" spans="1:8" s="14" customFormat="1" ht="18.95" customHeight="1" x14ac:dyDescent="0.25">
      <c r="A1" s="113" t="s">
        <v>541</v>
      </c>
      <c r="B1" s="114"/>
      <c r="C1" s="114"/>
      <c r="D1" s="114"/>
      <c r="E1" s="114"/>
      <c r="F1" s="114"/>
      <c r="G1" s="12" t="s">
        <v>529</v>
      </c>
      <c r="H1" s="23">
        <v>2020</v>
      </c>
    </row>
    <row r="2" spans="1:8" s="14" customFormat="1" ht="18.95" customHeight="1" x14ac:dyDescent="0.25">
      <c r="A2" s="113" t="s">
        <v>533</v>
      </c>
      <c r="B2" s="114"/>
      <c r="C2" s="114"/>
      <c r="D2" s="114"/>
      <c r="E2" s="114"/>
      <c r="F2" s="114"/>
      <c r="G2" s="12" t="s">
        <v>534</v>
      </c>
      <c r="H2" s="23" t="str">
        <f>'Notas a los Edos Financieros'!E2</f>
        <v>TRIMESTRAL</v>
      </c>
    </row>
    <row r="3" spans="1:8" s="14" customFormat="1" ht="18.95" customHeight="1" x14ac:dyDescent="0.25">
      <c r="A3" s="113" t="s">
        <v>542</v>
      </c>
      <c r="B3" s="114"/>
      <c r="C3" s="114"/>
      <c r="D3" s="114"/>
      <c r="E3" s="114"/>
      <c r="F3" s="114"/>
      <c r="G3" s="12" t="s">
        <v>535</v>
      </c>
      <c r="H3" s="23">
        <v>4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502314.83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3958930.33</v>
      </c>
      <c r="D15" s="22">
        <v>4048931.08</v>
      </c>
      <c r="E15" s="22">
        <v>4094228.87</v>
      </c>
      <c r="F15" s="22">
        <v>4057302.95</v>
      </c>
      <c r="G15" s="22">
        <v>3970505.16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9205.5499999999993</v>
      </c>
      <c r="D20" s="22">
        <v>9205.5499999999993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4700</v>
      </c>
      <c r="D21" s="22">
        <v>4700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3255990.55</v>
      </c>
      <c r="D23" s="22">
        <v>3255990.55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275000</v>
      </c>
      <c r="D25" s="22">
        <v>275000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f>SUM(C33:C37)</f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f>C42</f>
        <v>298778.67</v>
      </c>
    </row>
    <row r="42" spans="1:8" x14ac:dyDescent="0.2">
      <c r="A42" s="20">
        <v>1151</v>
      </c>
      <c r="B42" s="18" t="s">
        <v>159</v>
      </c>
      <c r="C42" s="22">
        <v>298778.67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f>SUM(C55:C61)</f>
        <v>2181202.56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165</v>
      </c>
      <c r="C55" s="22">
        <v>303435.36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343201.46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1534565.74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f>SUM(C63:C70)</f>
        <v>19733160.809999999</v>
      </c>
      <c r="D62" s="22">
        <f t="shared" ref="D62:E62" si="0">SUM(D63:D70)</f>
        <v>199853.49</v>
      </c>
      <c r="E62" s="22">
        <f t="shared" si="0"/>
        <v>-6120420.0600000005</v>
      </c>
    </row>
    <row r="63" spans="1:9" x14ac:dyDescent="0.2">
      <c r="A63" s="20">
        <v>1241</v>
      </c>
      <c r="B63" s="18" t="s">
        <v>173</v>
      </c>
      <c r="C63" s="22">
        <v>732095.76</v>
      </c>
      <c r="D63" s="22">
        <v>45545.23</v>
      </c>
      <c r="E63" s="22">
        <v>-538482.72</v>
      </c>
    </row>
    <row r="64" spans="1:9" x14ac:dyDescent="0.2">
      <c r="A64" s="20">
        <v>1242</v>
      </c>
      <c r="B64" s="18" t="s">
        <v>174</v>
      </c>
      <c r="C64" s="22">
        <v>22582.73</v>
      </c>
      <c r="D64" s="22">
        <v>2258.29</v>
      </c>
      <c r="E64" s="22">
        <v>-10299.91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653684.41</v>
      </c>
      <c r="D66" s="22">
        <v>5084.47</v>
      </c>
      <c r="E66" s="22">
        <v>-529518.53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18324797.91</v>
      </c>
      <c r="D68" s="22">
        <v>146965.5</v>
      </c>
      <c r="E68" s="22">
        <v>-5042118.9000000004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f>SUM(C75:C79)</f>
        <v>437726.51</v>
      </c>
      <c r="D74" s="22">
        <f>SUM(D75:D79)</f>
        <v>74904.02</v>
      </c>
      <c r="E74" s="22">
        <f>SUM(E75:E79)</f>
        <v>0</v>
      </c>
    </row>
    <row r="75" spans="1:9" x14ac:dyDescent="0.2">
      <c r="A75" s="20">
        <v>1251</v>
      </c>
      <c r="B75" s="18" t="s">
        <v>183</v>
      </c>
      <c r="C75" s="22">
        <v>60000</v>
      </c>
      <c r="D75" s="22">
        <v>6000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377726.51</v>
      </c>
      <c r="D78" s="22">
        <v>68904.02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f>SUM(C91:C92)</f>
        <v>-2982437.43</v>
      </c>
    </row>
    <row r="91" spans="1:8" x14ac:dyDescent="0.2">
      <c r="A91" s="20">
        <v>1161</v>
      </c>
      <c r="B91" s="18" t="s">
        <v>197</v>
      </c>
      <c r="C91" s="22">
        <v>-2982437.43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f>SUM(C97:C100)</f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f>SUM(C104:C106)</f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f>SUM(C111:C119)</f>
        <v>2232387.3800000004</v>
      </c>
      <c r="D110" s="22">
        <f>SUM(D111:D119)</f>
        <v>2232387.3800000004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206</v>
      </c>
      <c r="C111" s="22">
        <v>167169.49</v>
      </c>
      <c r="D111" s="22">
        <f>C111</f>
        <v>167169.49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501113.28</v>
      </c>
      <c r="D112" s="22">
        <f t="shared" ref="D112:D119" si="1">C112</f>
        <v>501113.28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1553399.01</v>
      </c>
      <c r="D117" s="22">
        <f t="shared" si="1"/>
        <v>1553399.01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10705.6</v>
      </c>
      <c r="D119" s="22">
        <f t="shared" si="1"/>
        <v>10705.6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f>SUM(C128:C133)</f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f>SUM(C135:C140)</f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5" x14ac:dyDescent="0.2">
      <c r="A145" s="20">
        <v>2199</v>
      </c>
      <c r="B145" s="18" t="s">
        <v>234</v>
      </c>
      <c r="C145" s="22">
        <v>0</v>
      </c>
    </row>
    <row r="146" spans="1:5" x14ac:dyDescent="0.2">
      <c r="A146" s="20">
        <v>2240</v>
      </c>
      <c r="B146" s="18" t="s">
        <v>235</v>
      </c>
      <c r="C146" s="22">
        <f>SUM(C147:C149)</f>
        <v>0</v>
      </c>
    </row>
    <row r="147" spans="1:5" x14ac:dyDescent="0.2">
      <c r="A147" s="20">
        <v>2241</v>
      </c>
      <c r="B147" s="18" t="s">
        <v>236</v>
      </c>
      <c r="C147" s="22">
        <v>0</v>
      </c>
    </row>
    <row r="148" spans="1:5" x14ac:dyDescent="0.2">
      <c r="A148" s="20">
        <v>2242</v>
      </c>
      <c r="B148" s="18" t="s">
        <v>237</v>
      </c>
      <c r="C148" s="22">
        <v>0</v>
      </c>
    </row>
    <row r="149" spans="1:5" x14ac:dyDescent="0.2">
      <c r="A149" s="20">
        <v>2249</v>
      </c>
      <c r="B149" s="18" t="s">
        <v>238</v>
      </c>
      <c r="C149" s="22">
        <v>0</v>
      </c>
    </row>
    <row r="151" spans="1:5" ht="12" x14ac:dyDescent="0.2">
      <c r="B151" s="104"/>
      <c r="C151" s="104"/>
      <c r="D151" s="104"/>
      <c r="E151" s="104"/>
    </row>
    <row r="152" spans="1:5" ht="12" x14ac:dyDescent="0.2">
      <c r="B152" s="104"/>
      <c r="C152" s="104"/>
      <c r="D152" s="104"/>
      <c r="E152" s="104"/>
    </row>
    <row r="153" spans="1:5" ht="12" x14ac:dyDescent="0.2">
      <c r="B153" s="105" t="s">
        <v>543</v>
      </c>
      <c r="C153" s="104"/>
      <c r="D153" s="104"/>
      <c r="E153" s="104"/>
    </row>
    <row r="154" spans="1:5" ht="12" x14ac:dyDescent="0.2">
      <c r="B154" s="104"/>
      <c r="C154" s="104"/>
      <c r="D154" s="104"/>
      <c r="E154" s="104"/>
    </row>
    <row r="155" spans="1:5" ht="12" x14ac:dyDescent="0.2">
      <c r="B155" s="104"/>
      <c r="C155" s="105"/>
      <c r="D155" s="104"/>
      <c r="E155" s="104"/>
    </row>
    <row r="156" spans="1:5" ht="12" x14ac:dyDescent="0.2">
      <c r="B156" s="106"/>
      <c r="C156" s="106"/>
      <c r="D156" s="104"/>
      <c r="E156" s="104"/>
    </row>
    <row r="157" spans="1:5" ht="12" x14ac:dyDescent="0.2">
      <c r="B157" s="107"/>
      <c r="C157" s="108"/>
      <c r="D157" s="104"/>
      <c r="E157" s="10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11" t="s">
        <v>541</v>
      </c>
      <c r="B1" s="111"/>
      <c r="C1" s="111"/>
      <c r="D1" s="12" t="s">
        <v>529</v>
      </c>
      <c r="E1" s="23">
        <v>2020</v>
      </c>
    </row>
    <row r="2" spans="1:5" s="14" customFormat="1" ht="18.95" customHeight="1" x14ac:dyDescent="0.25">
      <c r="A2" s="111" t="s">
        <v>536</v>
      </c>
      <c r="B2" s="111"/>
      <c r="C2" s="111"/>
      <c r="D2" s="12" t="s">
        <v>534</v>
      </c>
      <c r="E2" s="23" t="str">
        <f>'Notas a los Edos Financieros'!E2</f>
        <v>TRIMESTRAL</v>
      </c>
    </row>
    <row r="3" spans="1:5" s="14" customFormat="1" ht="18.95" customHeight="1" x14ac:dyDescent="0.25">
      <c r="A3" s="111" t="s">
        <v>542</v>
      </c>
      <c r="B3" s="111"/>
      <c r="C3" s="111"/>
      <c r="D3" s="12" t="s">
        <v>535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f>SUM(C9+C19+C25+C28+C34+C37+C46)</f>
        <v>17977744.080000002</v>
      </c>
      <c r="D8" s="98"/>
      <c r="E8" s="47"/>
    </row>
    <row r="9" spans="1:5" x14ac:dyDescent="0.2">
      <c r="A9" s="48">
        <v>4110</v>
      </c>
      <c r="B9" s="49" t="s">
        <v>241</v>
      </c>
      <c r="C9" s="53">
        <f>SUM(C10:C18)</f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f>SUM(C20:C24)</f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f>SUM(C26:C27)</f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f>SUM(C29:C33)</f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f>SUM(C35:C36)</f>
        <v>12990.71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12990.71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f>SUM(C38:C45)</f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f>SUM(C47:C54)</f>
        <v>17964753.370000001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17964753.370000001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f>+C59+C65</f>
        <v>57790.2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f>SUM(C60:C64)</f>
        <v>57790.2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57790.2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f>SUM(C66:C69)</f>
        <v>0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0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f>C100+C128+C161+C171+C186+C219</f>
        <v>17683230.780000005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f>C101+C108+C118</f>
        <v>17333349.490000002</v>
      </c>
      <c r="D100" s="55">
        <f>C100/$C$99</f>
        <v>0.9802139499080833</v>
      </c>
      <c r="E100" s="54"/>
    </row>
    <row r="101" spans="1:5" x14ac:dyDescent="0.2">
      <c r="A101" s="52">
        <v>5110</v>
      </c>
      <c r="B101" s="49" t="s">
        <v>296</v>
      </c>
      <c r="C101" s="53">
        <f>SUM(C102:C107)</f>
        <v>10298447.890000001</v>
      </c>
      <c r="D101" s="55">
        <f t="shared" ref="D101:D164" si="0">C101/$C$99</f>
        <v>0.58238497354497554</v>
      </c>
      <c r="E101" s="54"/>
    </row>
    <row r="102" spans="1:5" x14ac:dyDescent="0.2">
      <c r="A102" s="52">
        <v>5111</v>
      </c>
      <c r="B102" s="49" t="s">
        <v>297</v>
      </c>
      <c r="C102" s="53">
        <v>5063511.04</v>
      </c>
      <c r="D102" s="55">
        <f t="shared" si="0"/>
        <v>0.28634535753087076</v>
      </c>
      <c r="E102" s="54"/>
    </row>
    <row r="103" spans="1:5" x14ac:dyDescent="0.2">
      <c r="A103" s="52">
        <v>5112</v>
      </c>
      <c r="B103" s="49" t="s">
        <v>298</v>
      </c>
      <c r="C103" s="53">
        <v>648992.26</v>
      </c>
      <c r="D103" s="55">
        <f t="shared" si="0"/>
        <v>3.6701000403954451E-2</v>
      </c>
      <c r="E103" s="54"/>
    </row>
    <row r="104" spans="1:5" x14ac:dyDescent="0.2">
      <c r="A104" s="52">
        <v>5113</v>
      </c>
      <c r="B104" s="49" t="s">
        <v>299</v>
      </c>
      <c r="C104" s="53">
        <v>1344288.55</v>
      </c>
      <c r="D104" s="55">
        <f t="shared" si="0"/>
        <v>7.6020528529232925E-2</v>
      </c>
      <c r="E104" s="54"/>
    </row>
    <row r="105" spans="1:5" x14ac:dyDescent="0.2">
      <c r="A105" s="52">
        <v>5114</v>
      </c>
      <c r="B105" s="49" t="s">
        <v>300</v>
      </c>
      <c r="C105" s="53">
        <v>1258655.81</v>
      </c>
      <c r="D105" s="55">
        <f t="shared" si="0"/>
        <v>7.1177932678657255E-2</v>
      </c>
      <c r="E105" s="54"/>
    </row>
    <row r="106" spans="1:5" x14ac:dyDescent="0.2">
      <c r="A106" s="52">
        <v>5115</v>
      </c>
      <c r="B106" s="49" t="s">
        <v>301</v>
      </c>
      <c r="C106" s="53">
        <v>971126.65</v>
      </c>
      <c r="D106" s="55">
        <f t="shared" si="0"/>
        <v>5.4917942432689312E-2</v>
      </c>
      <c r="E106" s="54"/>
    </row>
    <row r="107" spans="1:5" x14ac:dyDescent="0.2">
      <c r="A107" s="52">
        <v>5116</v>
      </c>
      <c r="B107" s="49" t="s">
        <v>302</v>
      </c>
      <c r="C107" s="53">
        <v>1011873.58</v>
      </c>
      <c r="D107" s="55">
        <f t="shared" si="0"/>
        <v>5.7222211969570849E-2</v>
      </c>
      <c r="E107" s="54"/>
    </row>
    <row r="108" spans="1:5" x14ac:dyDescent="0.2">
      <c r="A108" s="52">
        <v>5120</v>
      </c>
      <c r="B108" s="49" t="s">
        <v>303</v>
      </c>
      <c r="C108" s="53">
        <f>SUM(C109:C117)</f>
        <v>1957875.3199999998</v>
      </c>
      <c r="D108" s="55">
        <f t="shared" si="0"/>
        <v>0.11071932184555244</v>
      </c>
      <c r="E108" s="54"/>
    </row>
    <row r="109" spans="1:5" x14ac:dyDescent="0.2">
      <c r="A109" s="52">
        <v>5121</v>
      </c>
      <c r="B109" s="49" t="s">
        <v>304</v>
      </c>
      <c r="C109" s="53">
        <v>111671.78</v>
      </c>
      <c r="D109" s="55">
        <f t="shared" si="0"/>
        <v>6.315123146291934E-3</v>
      </c>
      <c r="E109" s="54"/>
    </row>
    <row r="110" spans="1:5" x14ac:dyDescent="0.2">
      <c r="A110" s="52">
        <v>5122</v>
      </c>
      <c r="B110" s="49" t="s">
        <v>305</v>
      </c>
      <c r="C110" s="53">
        <v>13002.62</v>
      </c>
      <c r="D110" s="55">
        <f t="shared" si="0"/>
        <v>7.3530794014780123E-4</v>
      </c>
      <c r="E110" s="54"/>
    </row>
    <row r="111" spans="1:5" x14ac:dyDescent="0.2">
      <c r="A111" s="52">
        <v>5123</v>
      </c>
      <c r="B111" s="49" t="s">
        <v>306</v>
      </c>
      <c r="C111" s="53">
        <v>347902.35</v>
      </c>
      <c r="D111" s="55">
        <f t="shared" si="0"/>
        <v>1.9674139546574411E-2</v>
      </c>
      <c r="E111" s="54"/>
    </row>
    <row r="112" spans="1:5" x14ac:dyDescent="0.2">
      <c r="A112" s="52">
        <v>5124</v>
      </c>
      <c r="B112" s="49" t="s">
        <v>307</v>
      </c>
      <c r="C112" s="53">
        <v>592687.96</v>
      </c>
      <c r="D112" s="55">
        <f t="shared" si="0"/>
        <v>3.3516949893021744E-2</v>
      </c>
      <c r="E112" s="54"/>
    </row>
    <row r="113" spans="1:5" x14ac:dyDescent="0.2">
      <c r="A113" s="52">
        <v>5125</v>
      </c>
      <c r="B113" s="49" t="s">
        <v>308</v>
      </c>
      <c r="C113" s="53">
        <v>4211.2</v>
      </c>
      <c r="D113" s="55">
        <f t="shared" si="0"/>
        <v>2.381465272037805E-4</v>
      </c>
      <c r="E113" s="54"/>
    </row>
    <row r="114" spans="1:5" x14ac:dyDescent="0.2">
      <c r="A114" s="52">
        <v>5126</v>
      </c>
      <c r="B114" s="49" t="s">
        <v>309</v>
      </c>
      <c r="C114" s="53">
        <v>550110.24</v>
      </c>
      <c r="D114" s="55">
        <f t="shared" si="0"/>
        <v>3.1109147804720322E-2</v>
      </c>
      <c r="E114" s="54"/>
    </row>
    <row r="115" spans="1:5" x14ac:dyDescent="0.2">
      <c r="A115" s="52">
        <v>5127</v>
      </c>
      <c r="B115" s="49" t="s">
        <v>310</v>
      </c>
      <c r="C115" s="53">
        <v>75804.45</v>
      </c>
      <c r="D115" s="55">
        <f t="shared" si="0"/>
        <v>4.2867986593115069E-3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312</v>
      </c>
      <c r="C117" s="53">
        <v>262484.71999999997</v>
      </c>
      <c r="D117" s="55">
        <f t="shared" si="0"/>
        <v>1.4843708328280941E-2</v>
      </c>
      <c r="E117" s="54"/>
    </row>
    <row r="118" spans="1:5" x14ac:dyDescent="0.2">
      <c r="A118" s="52">
        <v>5130</v>
      </c>
      <c r="B118" s="49" t="s">
        <v>313</v>
      </c>
      <c r="C118" s="53">
        <f>SUM(C119:C127)</f>
        <v>5077026.2799999993</v>
      </c>
      <c r="D118" s="55">
        <f t="shared" si="0"/>
        <v>0.28710965451755521</v>
      </c>
      <c r="E118" s="54"/>
    </row>
    <row r="119" spans="1:5" x14ac:dyDescent="0.2">
      <c r="A119" s="52">
        <v>5131</v>
      </c>
      <c r="B119" s="49" t="s">
        <v>314</v>
      </c>
      <c r="C119" s="53">
        <v>2840063.52</v>
      </c>
      <c r="D119" s="55">
        <f t="shared" si="0"/>
        <v>0.16060772804097279</v>
      </c>
      <c r="E119" s="54"/>
    </row>
    <row r="120" spans="1:5" x14ac:dyDescent="0.2">
      <c r="A120" s="52">
        <v>5132</v>
      </c>
      <c r="B120" s="49" t="s">
        <v>315</v>
      </c>
      <c r="C120" s="53">
        <v>69450</v>
      </c>
      <c r="D120" s="55">
        <f t="shared" si="0"/>
        <v>3.9274497326896264E-3</v>
      </c>
      <c r="E120" s="54"/>
    </row>
    <row r="121" spans="1:5" x14ac:dyDescent="0.2">
      <c r="A121" s="52">
        <v>5133</v>
      </c>
      <c r="B121" s="49" t="s">
        <v>316</v>
      </c>
      <c r="C121" s="53">
        <v>518929.17</v>
      </c>
      <c r="D121" s="55">
        <f t="shared" si="0"/>
        <v>2.934583484523182E-2</v>
      </c>
      <c r="E121" s="54"/>
    </row>
    <row r="122" spans="1:5" x14ac:dyDescent="0.2">
      <c r="A122" s="52">
        <v>5134</v>
      </c>
      <c r="B122" s="49" t="s">
        <v>317</v>
      </c>
      <c r="C122" s="53">
        <v>85835.17</v>
      </c>
      <c r="D122" s="55">
        <f t="shared" si="0"/>
        <v>4.8540434193213629E-3</v>
      </c>
      <c r="E122" s="54"/>
    </row>
    <row r="123" spans="1:5" x14ac:dyDescent="0.2">
      <c r="A123" s="52">
        <v>5135</v>
      </c>
      <c r="B123" s="49" t="s">
        <v>318</v>
      </c>
      <c r="C123" s="53">
        <v>241591.69</v>
      </c>
      <c r="D123" s="55">
        <f t="shared" si="0"/>
        <v>1.366219176833024E-2</v>
      </c>
      <c r="E123" s="54"/>
    </row>
    <row r="124" spans="1:5" x14ac:dyDescent="0.2">
      <c r="A124" s="52">
        <v>5136</v>
      </c>
      <c r="B124" s="49" t="s">
        <v>319</v>
      </c>
      <c r="C124" s="53">
        <v>46175</v>
      </c>
      <c r="D124" s="55">
        <f t="shared" si="0"/>
        <v>2.611230977781764E-3</v>
      </c>
      <c r="E124" s="54"/>
    </row>
    <row r="125" spans="1:5" x14ac:dyDescent="0.2">
      <c r="A125" s="52">
        <v>5137</v>
      </c>
      <c r="B125" s="49" t="s">
        <v>320</v>
      </c>
      <c r="C125" s="53">
        <v>1580.96</v>
      </c>
      <c r="D125" s="55">
        <f t="shared" si="0"/>
        <v>8.940447702509709E-5</v>
      </c>
      <c r="E125" s="54"/>
    </row>
    <row r="126" spans="1:5" x14ac:dyDescent="0.2">
      <c r="A126" s="52">
        <v>5138</v>
      </c>
      <c r="B126" s="49" t="s">
        <v>321</v>
      </c>
      <c r="C126" s="53">
        <v>100905.26</v>
      </c>
      <c r="D126" s="55">
        <f t="shared" si="0"/>
        <v>5.7062683428938414E-3</v>
      </c>
      <c r="E126" s="54"/>
    </row>
    <row r="127" spans="1:5" x14ac:dyDescent="0.2">
      <c r="A127" s="52">
        <v>5139</v>
      </c>
      <c r="B127" s="49" t="s">
        <v>322</v>
      </c>
      <c r="C127" s="53">
        <v>1172495.51</v>
      </c>
      <c r="D127" s="55">
        <f t="shared" si="0"/>
        <v>6.6305502913308681E-2</v>
      </c>
      <c r="E127" s="54"/>
    </row>
    <row r="128" spans="1:5" x14ac:dyDescent="0.2">
      <c r="A128" s="52">
        <v>5200</v>
      </c>
      <c r="B128" s="49" t="s">
        <v>323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324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327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274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275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276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339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342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344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350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353</v>
      </c>
      <c r="C161" s="53">
        <f>C162+C165+C168</f>
        <v>75123.78</v>
      </c>
      <c r="D161" s="55">
        <f t="shared" si="0"/>
        <v>4.2483062588860232E-3</v>
      </c>
      <c r="E161" s="54"/>
    </row>
    <row r="162" spans="1:5" x14ac:dyDescent="0.2">
      <c r="A162" s="52">
        <v>5310</v>
      </c>
      <c r="B162" s="49" t="s">
        <v>269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270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271</v>
      </c>
      <c r="C168" s="53">
        <f>SUM(C169:C170)</f>
        <v>75123.78</v>
      </c>
      <c r="D168" s="55">
        <f t="shared" si="1"/>
        <v>4.2483062588860232E-3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359</v>
      </c>
      <c r="C170" s="53">
        <v>75123.78</v>
      </c>
      <c r="D170" s="55">
        <f t="shared" si="1"/>
        <v>4.2483062588860232E-3</v>
      </c>
      <c r="E170" s="54"/>
    </row>
    <row r="171" spans="1:5" x14ac:dyDescent="0.2">
      <c r="A171" s="52">
        <v>5400</v>
      </c>
      <c r="B171" s="49" t="s">
        <v>360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361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364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367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370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371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374</v>
      </c>
      <c r="C186" s="53">
        <f>C187+C196+C199+C205+C207+C209</f>
        <v>274757.51</v>
      </c>
      <c r="D186" s="55">
        <f t="shared" si="1"/>
        <v>1.553774383303049E-2</v>
      </c>
      <c r="E186" s="54"/>
    </row>
    <row r="187" spans="1:5" x14ac:dyDescent="0.2">
      <c r="A187" s="52">
        <v>5510</v>
      </c>
      <c r="B187" s="49" t="s">
        <v>375</v>
      </c>
      <c r="C187" s="53">
        <f>SUM(C188:C195)</f>
        <v>274757.51</v>
      </c>
      <c r="D187" s="55">
        <f t="shared" si="1"/>
        <v>1.553774383303049E-2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380</v>
      </c>
      <c r="C192" s="53">
        <v>199853.49</v>
      </c>
      <c r="D192" s="55">
        <f t="shared" si="1"/>
        <v>1.1301865167423887E-2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382</v>
      </c>
      <c r="C194" s="53">
        <v>74904.02</v>
      </c>
      <c r="D194" s="55">
        <f t="shared" si="1"/>
        <v>4.2358786656066013E-3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385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391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392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393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401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f t="shared" si="1"/>
        <v>0</v>
      </c>
      <c r="E221" s="54"/>
    </row>
    <row r="225" spans="2:3" ht="12" x14ac:dyDescent="0.2">
      <c r="B225" s="105" t="s">
        <v>543</v>
      </c>
      <c r="C225" s="105"/>
    </row>
    <row r="226" spans="2:3" ht="12" x14ac:dyDescent="0.2">
      <c r="B226" s="106"/>
      <c r="C226" s="106"/>
    </row>
    <row r="227" spans="2:3" ht="12" x14ac:dyDescent="0.2">
      <c r="B227" s="107"/>
      <c r="C227" s="10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5" t="s">
        <v>541</v>
      </c>
      <c r="B1" s="115"/>
      <c r="C1" s="115"/>
      <c r="D1" s="25" t="s">
        <v>529</v>
      </c>
      <c r="E1" s="26">
        <v>2020</v>
      </c>
    </row>
    <row r="2" spans="1:5" ht="18.95" customHeight="1" x14ac:dyDescent="0.2">
      <c r="A2" s="115" t="s">
        <v>537</v>
      </c>
      <c r="B2" s="115"/>
      <c r="C2" s="115"/>
      <c r="D2" s="12" t="s">
        <v>534</v>
      </c>
      <c r="E2" s="26" t="str">
        <f>ESF!H2</f>
        <v>TRIMESTRAL</v>
      </c>
    </row>
    <row r="3" spans="1:5" ht="18.95" customHeight="1" x14ac:dyDescent="0.2">
      <c r="A3" s="115" t="s">
        <v>542</v>
      </c>
      <c r="B3" s="115"/>
      <c r="C3" s="115"/>
      <c r="D3" s="12" t="s">
        <v>535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14307467.43</v>
      </c>
    </row>
    <row r="9" spans="1:5" x14ac:dyDescent="0.2">
      <c r="A9" s="31">
        <v>3120</v>
      </c>
      <c r="B9" s="27" t="s">
        <v>403</v>
      </c>
      <c r="C9" s="32">
        <v>0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352303.5</v>
      </c>
    </row>
    <row r="15" spans="1:5" x14ac:dyDescent="0.2">
      <c r="A15" s="31">
        <v>3220</v>
      </c>
      <c r="B15" s="27" t="s">
        <v>407</v>
      </c>
      <c r="C15" s="32">
        <v>6267545.3499999996</v>
      </c>
    </row>
    <row r="16" spans="1:5" x14ac:dyDescent="0.2">
      <c r="A16" s="31">
        <v>3230</v>
      </c>
      <c r="B16" s="27" t="s">
        <v>408</v>
      </c>
      <c r="C16" s="32">
        <f>SUM(C17:C20)</f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f>SUM(C22:C24)</f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f>SUM(C26:C27)</f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  <row r="30" spans="1:3" ht="12" x14ac:dyDescent="0.2">
      <c r="A30" s="105" t="s">
        <v>543</v>
      </c>
    </row>
    <row r="32" spans="1:3" ht="12" x14ac:dyDescent="0.2">
      <c r="C32" s="105"/>
    </row>
    <row r="33" spans="2:3" ht="12" x14ac:dyDescent="0.2">
      <c r="B33" s="106"/>
      <c r="C33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5" t="s">
        <v>541</v>
      </c>
      <c r="B1" s="115"/>
      <c r="C1" s="115"/>
      <c r="D1" s="25" t="s">
        <v>529</v>
      </c>
      <c r="E1" s="26">
        <v>2020</v>
      </c>
    </row>
    <row r="2" spans="1:5" s="33" customFormat="1" ht="18.95" customHeight="1" x14ac:dyDescent="0.25">
      <c r="A2" s="115" t="s">
        <v>538</v>
      </c>
      <c r="B2" s="115"/>
      <c r="C2" s="115"/>
      <c r="D2" s="12" t="s">
        <v>534</v>
      </c>
      <c r="E2" s="26" t="str">
        <f>ESF!H2</f>
        <v>TRIMESTRAL</v>
      </c>
    </row>
    <row r="3" spans="1:5" s="33" customFormat="1" ht="18.95" customHeight="1" x14ac:dyDescent="0.25">
      <c r="A3" s="115" t="s">
        <v>542</v>
      </c>
      <c r="B3" s="115"/>
      <c r="C3" s="115"/>
      <c r="D3" s="12" t="s">
        <v>535</v>
      </c>
      <c r="E3" s="26">
        <v>4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1700415.52</v>
      </c>
      <c r="D10" s="32">
        <v>2154499.2799999998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f>SUM(C8:C14)</f>
        <v>1700415.52</v>
      </c>
      <c r="D15" s="32">
        <f>SUM(D8:D14)</f>
        <v>2154499.2799999998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f>SUM(C21:C27)</f>
        <v>2181202.56</v>
      </c>
    </row>
    <row r="21" spans="1:5" x14ac:dyDescent="0.2">
      <c r="A21" s="31">
        <v>1231</v>
      </c>
      <c r="B21" s="27" t="s">
        <v>165</v>
      </c>
      <c r="C21" s="32">
        <v>303435.36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343201.46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1534565.74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f>SUM(C29:C36)</f>
        <v>19733160.809999999</v>
      </c>
    </row>
    <row r="29" spans="1:5" x14ac:dyDescent="0.2">
      <c r="A29" s="31">
        <v>1241</v>
      </c>
      <c r="B29" s="27" t="s">
        <v>173</v>
      </c>
      <c r="C29" s="32">
        <v>732095.76</v>
      </c>
    </row>
    <row r="30" spans="1:5" x14ac:dyDescent="0.2">
      <c r="A30" s="31">
        <v>1242</v>
      </c>
      <c r="B30" s="27" t="s">
        <v>174</v>
      </c>
      <c r="C30" s="32">
        <v>22582.73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653684.41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18324797.91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f>SUM(C38:C42)</f>
        <v>437726.51</v>
      </c>
    </row>
    <row r="38" spans="1:5" x14ac:dyDescent="0.2">
      <c r="A38" s="31">
        <v>1251</v>
      </c>
      <c r="B38" s="27" t="s">
        <v>183</v>
      </c>
      <c r="C38" s="32">
        <v>60000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377726.51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f>C47+C56+C59+C65+C67+C69</f>
        <v>31691.37</v>
      </c>
      <c r="D46" s="32">
        <f>D47+D56+D59+D65+D67+D69</f>
        <v>274757.51</v>
      </c>
    </row>
    <row r="47" spans="1:5" x14ac:dyDescent="0.2">
      <c r="A47" s="31">
        <v>5510</v>
      </c>
      <c r="B47" s="27" t="s">
        <v>375</v>
      </c>
      <c r="C47" s="32">
        <f>SUM(C48:C55)</f>
        <v>31691.37</v>
      </c>
      <c r="D47" s="32">
        <f>SUM(D48:D55)</f>
        <v>274757.51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4950</v>
      </c>
      <c r="D52" s="32">
        <v>199853.49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26741.37</v>
      </c>
      <c r="D54" s="32">
        <v>74904.02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401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  <row r="83" spans="1:3" ht="12" x14ac:dyDescent="0.2">
      <c r="A83" s="105" t="s">
        <v>543</v>
      </c>
    </row>
    <row r="85" spans="1:3" ht="12" x14ac:dyDescent="0.2">
      <c r="C85" s="105"/>
    </row>
    <row r="86" spans="1:3" ht="12" x14ac:dyDescent="0.2">
      <c r="B86" s="106"/>
      <c r="C86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6" t="s">
        <v>541</v>
      </c>
      <c r="B1" s="117"/>
      <c r="C1" s="118"/>
    </row>
    <row r="2" spans="1:3" s="35" customFormat="1" ht="18" customHeight="1" x14ac:dyDescent="0.25">
      <c r="A2" s="119" t="s">
        <v>35</v>
      </c>
      <c r="B2" s="120"/>
      <c r="C2" s="121"/>
    </row>
    <row r="3" spans="1:3" s="35" customFormat="1" ht="18" customHeight="1" x14ac:dyDescent="0.25">
      <c r="A3" s="119" t="s">
        <v>542</v>
      </c>
      <c r="B3" s="120"/>
      <c r="C3" s="121"/>
    </row>
    <row r="4" spans="1:3" s="38" customFormat="1" ht="18" customHeight="1" x14ac:dyDescent="0.2">
      <c r="A4" s="122" t="s">
        <v>539</v>
      </c>
      <c r="B4" s="123"/>
      <c r="C4" s="124"/>
    </row>
    <row r="5" spans="1:3" s="36" customFormat="1" x14ac:dyDescent="0.2">
      <c r="A5" s="56" t="s">
        <v>457</v>
      </c>
      <c r="B5" s="56"/>
      <c r="C5" s="57">
        <v>18035534.280000001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f>SUM(C8:C13)</f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18035534.280000001</v>
      </c>
    </row>
    <row r="23" spans="1:3" ht="12" x14ac:dyDescent="0.2">
      <c r="A23" s="105" t="s">
        <v>543</v>
      </c>
    </row>
    <row r="25" spans="1:3" ht="12" x14ac:dyDescent="0.2">
      <c r="C25" s="105"/>
    </row>
    <row r="26" spans="1:3" ht="12" x14ac:dyDescent="0.2">
      <c r="B26" s="106"/>
      <c r="C26" s="10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5" t="s">
        <v>541</v>
      </c>
      <c r="B1" s="126"/>
      <c r="C1" s="127"/>
    </row>
    <row r="2" spans="1:3" s="39" customFormat="1" ht="18.95" customHeight="1" x14ac:dyDescent="0.25">
      <c r="A2" s="128" t="s">
        <v>36</v>
      </c>
      <c r="B2" s="129"/>
      <c r="C2" s="130"/>
    </row>
    <row r="3" spans="1:3" s="39" customFormat="1" ht="18.95" customHeight="1" x14ac:dyDescent="0.25">
      <c r="A3" s="128" t="s">
        <v>542</v>
      </c>
      <c r="B3" s="129"/>
      <c r="C3" s="130"/>
    </row>
    <row r="4" spans="1:3" s="40" customFormat="1" x14ac:dyDescent="0.2">
      <c r="A4" s="122" t="s">
        <v>539</v>
      </c>
      <c r="B4" s="123"/>
      <c r="C4" s="124"/>
    </row>
    <row r="5" spans="1:3" x14ac:dyDescent="0.2">
      <c r="A5" s="87" t="s">
        <v>470</v>
      </c>
      <c r="B5" s="56"/>
      <c r="C5" s="80">
        <v>18419735.010000002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f>SUM(C8:C28)</f>
        <v>1011261.74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110526.37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56769.86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343965.51</v>
      </c>
    </row>
    <row r="19" spans="1:3" x14ac:dyDescent="0.2">
      <c r="A19" s="96" t="s">
        <v>503</v>
      </c>
      <c r="B19" s="79" t="s">
        <v>474</v>
      </c>
      <c r="C19" s="89">
        <v>500000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f>SUM(C31:C37)</f>
        <v>274757.51</v>
      </c>
    </row>
    <row r="31" spans="1:3" x14ac:dyDescent="0.2">
      <c r="A31" s="96" t="s">
        <v>492</v>
      </c>
      <c r="B31" s="79" t="s">
        <v>375</v>
      </c>
      <c r="C31" s="89">
        <v>274757.51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17683230.780000005</v>
      </c>
    </row>
    <row r="41" spans="1:3" ht="12" customHeight="1" x14ac:dyDescent="0.2">
      <c r="A41" s="131" t="s">
        <v>543</v>
      </c>
      <c r="B41" s="131"/>
      <c r="C41" s="131"/>
    </row>
    <row r="42" spans="1:3" x14ac:dyDescent="0.2">
      <c r="A42" s="131"/>
      <c r="B42" s="131"/>
      <c r="C42" s="131"/>
    </row>
    <row r="43" spans="1:3" ht="12" x14ac:dyDescent="0.2">
      <c r="C43" s="105"/>
    </row>
    <row r="44" spans="1:3" ht="12" x14ac:dyDescent="0.2">
      <c r="B44" s="106"/>
      <c r="C44" s="106"/>
    </row>
    <row r="45" spans="1:3" ht="12" x14ac:dyDescent="0.2">
      <c r="B45" s="107"/>
      <c r="C45" s="108"/>
    </row>
  </sheetData>
  <mergeCells count="5">
    <mergeCell ref="A1:C1"/>
    <mergeCell ref="A2:C2"/>
    <mergeCell ref="A3:C3"/>
    <mergeCell ref="A4:C4"/>
    <mergeCell ref="A41:C42"/>
  </mergeCell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2.7109375" style="27" customWidth="1"/>
    <col min="4" max="4" width="16.28515625" style="27" bestFit="1" customWidth="1"/>
    <col min="5" max="5" width="16.7109375" style="27" bestFit="1" customWidth="1"/>
    <col min="6" max="6" width="9.28515625" style="27" bestFit="1" customWidth="1"/>
    <col min="7" max="7" width="17.140625" style="27" bestFit="1" customWidth="1"/>
    <col min="8" max="8" width="10.85546875" style="27" bestFit="1" customWidth="1"/>
    <col min="9" max="9" width="11" style="27" bestFit="1" customWidth="1"/>
    <col min="10" max="10" width="14.140625" style="27" bestFit="1" customWidth="1"/>
    <col min="11" max="16384" width="9.140625" style="27"/>
  </cols>
  <sheetData>
    <row r="1" spans="1:10" ht="18.95" customHeight="1" x14ac:dyDescent="0.2">
      <c r="A1" s="115" t="s">
        <v>541</v>
      </c>
      <c r="B1" s="132"/>
      <c r="C1" s="132"/>
      <c r="D1" s="132"/>
      <c r="E1" s="132"/>
      <c r="F1" s="132"/>
      <c r="G1" s="25" t="s">
        <v>529</v>
      </c>
      <c r="H1" s="26">
        <v>2020</v>
      </c>
    </row>
    <row r="2" spans="1:10" ht="18.95" customHeight="1" x14ac:dyDescent="0.2">
      <c r="A2" s="115" t="s">
        <v>540</v>
      </c>
      <c r="B2" s="132"/>
      <c r="C2" s="132"/>
      <c r="D2" s="132"/>
      <c r="E2" s="132"/>
      <c r="F2" s="132"/>
      <c r="G2" s="12" t="s">
        <v>534</v>
      </c>
      <c r="H2" s="26" t="str">
        <f>'Notas a los Edos Financieros'!E2</f>
        <v>TRIMESTRAL</v>
      </c>
    </row>
    <row r="3" spans="1:10" ht="18.95" customHeight="1" x14ac:dyDescent="0.2">
      <c r="A3" s="133" t="s">
        <v>542</v>
      </c>
      <c r="B3" s="134"/>
      <c r="C3" s="134"/>
      <c r="D3" s="134"/>
      <c r="E3" s="134"/>
      <c r="F3" s="134"/>
      <c r="G3" s="12" t="s">
        <v>535</v>
      </c>
      <c r="H3" s="26"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52" spans="2:4" ht="12" x14ac:dyDescent="0.2">
      <c r="B52" s="109"/>
      <c r="C52" s="109"/>
      <c r="D52" s="109"/>
    </row>
    <row r="53" spans="2:4" ht="12" x14ac:dyDescent="0.2">
      <c r="B53" s="109"/>
      <c r="C53" s="109"/>
      <c r="D53" s="109"/>
    </row>
    <row r="54" spans="2:4" ht="12" x14ac:dyDescent="0.2">
      <c r="B54" s="105" t="s">
        <v>543</v>
      </c>
      <c r="C54" s="105"/>
      <c r="D54" s="109"/>
    </row>
    <row r="55" spans="2:4" ht="12" x14ac:dyDescent="0.2">
      <c r="B55" s="106"/>
      <c r="C55" s="106"/>
      <c r="D55" s="109"/>
    </row>
    <row r="56" spans="2:4" ht="12" x14ac:dyDescent="0.2">
      <c r="B56" s="107"/>
      <c r="C56" s="108"/>
      <c r="D56" s="10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2021-01-27T21:25:57Z</cp:lastPrinted>
  <dcterms:created xsi:type="dcterms:W3CDTF">2012-12-11T20:36:24Z</dcterms:created>
  <dcterms:modified xsi:type="dcterms:W3CDTF">2021-01-28T17:44:48Z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